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wfbrasil649-my.sharepoint.com/personal/gabrielamoreira_wwf_org_br/Documents/Documentos/GEF_Pro_Especies/CETAS/Manaus/documentos e orçamento/"/>
    </mc:Choice>
  </mc:AlternateContent>
  <xr:revisionPtr revIDLastSave="31" documentId="8_{E7BD5977-4A7A-4683-B15C-23CB5DDE7B00}" xr6:coauthVersionLast="47" xr6:coauthVersionMax="47" xr10:uidLastSave="{3830A7AF-EA2C-4324-B322-BCB3A39C92C2}"/>
  <bookViews>
    <workbookView xWindow="-120" yWindow="-120" windowWidth="20730" windowHeight="11040" xr2:uid="{517865EA-D854-4B01-82F1-791FFA57B89E}"/>
  </bookViews>
  <sheets>
    <sheet name="RESUMO" sheetId="1" r:id="rId1"/>
    <sheet name="CRONOGRAMA FF" sheetId="2" r:id="rId2"/>
  </sheets>
  <definedNames>
    <definedName name="_xlnm.Print_Area" localSheetId="0">RESUMO!$A$1:$I$33</definedName>
    <definedName name="_xlnm.Print_Titles" localSheetId="1">'CRONOGRAMA FF'!$1:$4</definedName>
    <definedName name="_xlnm.Print_Titles" localSheetId="0">RESUMO!$1:$4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2" l="1"/>
  <c r="I48" i="2" l="1"/>
  <c r="F32" i="2"/>
  <c r="G32" i="2"/>
  <c r="H32" i="2"/>
  <c r="I44" i="2"/>
  <c r="H44" i="2"/>
  <c r="H48" i="2"/>
  <c r="I40" i="2"/>
  <c r="H36" i="2"/>
  <c r="I36" i="2"/>
  <c r="G36" i="2"/>
  <c r="H24" i="2"/>
  <c r="G20" i="2"/>
  <c r="F20" i="2"/>
  <c r="F16" i="2"/>
  <c r="E16" i="2"/>
  <c r="E12" i="2"/>
  <c r="F12" i="2"/>
  <c r="D12" i="2"/>
  <c r="G28" i="2"/>
  <c r="H28" i="2"/>
  <c r="I28" i="2"/>
  <c r="F28" i="2"/>
  <c r="D26" i="2"/>
  <c r="E26" i="2"/>
  <c r="F26" i="2"/>
  <c r="G18" i="2"/>
  <c r="H18" i="2"/>
  <c r="I18" i="2"/>
  <c r="E8" i="2" l="1"/>
  <c r="F8" i="2"/>
  <c r="G8" i="2"/>
  <c r="H8" i="2"/>
  <c r="I8" i="2"/>
  <c r="D8" i="2"/>
  <c r="I52" i="2"/>
  <c r="H50" i="2"/>
  <c r="I50" i="2"/>
  <c r="G50" i="2"/>
  <c r="I46" i="2"/>
  <c r="H46" i="2"/>
  <c r="I42" i="2"/>
  <c r="I38" i="2"/>
  <c r="H38" i="2"/>
  <c r="G34" i="2"/>
  <c r="H34" i="2"/>
  <c r="F34" i="2"/>
  <c r="F30" i="2"/>
  <c r="G30" i="2"/>
  <c r="H30" i="2"/>
  <c r="I30" i="2"/>
  <c r="E22" i="2"/>
  <c r="F22" i="2"/>
  <c r="G22" i="2"/>
  <c r="F18" i="2"/>
  <c r="F14" i="2"/>
  <c r="G14" i="2"/>
  <c r="F10" i="2"/>
  <c r="G10" i="2"/>
  <c r="E14" i="2"/>
  <c r="E10" i="2"/>
  <c r="D22" i="2"/>
  <c r="I6" i="2"/>
  <c r="H6" i="2"/>
  <c r="G6" i="2"/>
  <c r="F6" i="2"/>
  <c r="F54" i="2" s="1"/>
  <c r="E6" i="2"/>
  <c r="E54" i="2" s="1"/>
  <c r="D6" i="2"/>
  <c r="D54" i="2" s="1"/>
  <c r="D56" i="2" s="1"/>
  <c r="H54" i="2" l="1"/>
  <c r="G54" i="2"/>
  <c r="I54" i="2"/>
  <c r="E56" i="2"/>
  <c r="G32" i="1" l="1"/>
  <c r="F56" i="2"/>
  <c r="G31" i="1" l="1"/>
  <c r="G56" i="2"/>
  <c r="G30" i="1" l="1"/>
  <c r="H56" i="2"/>
  <c r="I56" i="2" s="1"/>
  <c r="I55" i="2" l="1"/>
  <c r="D53" i="2"/>
  <c r="E53" i="2"/>
  <c r="G53" i="2"/>
  <c r="H53" i="2"/>
  <c r="F53" i="2"/>
  <c r="D55" i="2"/>
  <c r="I53" i="2"/>
  <c r="E55" i="2"/>
  <c r="F55" i="2"/>
  <c r="G55" i="2"/>
  <c r="H55" i="2"/>
</calcChain>
</file>

<file path=xl/sharedStrings.xml><?xml version="1.0" encoding="utf-8"?>
<sst xmlns="http://schemas.openxmlformats.org/spreadsheetml/2006/main" count="133" uniqueCount="72">
  <si>
    <t>Obra</t>
  </si>
  <si>
    <t>Bancos</t>
  </si>
  <si>
    <t>B.D.I.</t>
  </si>
  <si>
    <t>Encargos Sociais</t>
  </si>
  <si>
    <t>CETAS - PRÉDIO PRINCIPAL REFORMA E RECINTOS NOVOS</t>
  </si>
  <si>
    <t xml:space="preserve">SINAPI - 0X/202X - Amazonas
SBC - 0X/202X - Amazonas
</t>
  </si>
  <si>
    <t>Não Desonerado: 
Horista: %
Mensalista:  %</t>
  </si>
  <si>
    <t>Planilha Orçamentária Resumida</t>
  </si>
  <si>
    <t>Item</t>
  </si>
  <si>
    <t>Descrição</t>
  </si>
  <si>
    <t>Total</t>
  </si>
  <si>
    <t>Peso (%)</t>
  </si>
  <si>
    <t xml:space="preserve"> 1 </t>
  </si>
  <si>
    <t>SERVIÇOS PRELIMINARES E ADMINISTRAÇÃO DA OBRA</t>
  </si>
  <si>
    <t xml:space="preserve"> 2 </t>
  </si>
  <si>
    <t>COBERTURA NOVA E RECUPERAÇÃO DE COBERTURAS EXISTENTES</t>
  </si>
  <si>
    <t>INFRAESTRUTURA E ESTRUTURA</t>
  </si>
  <si>
    <t xml:space="preserve"> 3 </t>
  </si>
  <si>
    <t>COBERTURA</t>
  </si>
  <si>
    <t>ESQUADRIAS</t>
  </si>
  <si>
    <t xml:space="preserve"> 4 </t>
  </si>
  <si>
    <t>PINTURA</t>
  </si>
  <si>
    <t>ITENS METÁLICOS, TUBO DE CONEXÃO (RECINTOS), ESQUADRIAS E CAIXAS: SATÉLITE, NINHO E CAPTURA</t>
  </si>
  <si>
    <t xml:space="preserve"> 5 </t>
  </si>
  <si>
    <t>ESTRUTURAS</t>
  </si>
  <si>
    <t xml:space="preserve"> 6 </t>
  </si>
  <si>
    <t>INSTALAÇÕES HIDROSSANITÁRIAS E DRENAGEM</t>
  </si>
  <si>
    <t>INSTALAÇÕES ELÉTRICAS</t>
  </si>
  <si>
    <t xml:space="preserve"> 7 </t>
  </si>
  <si>
    <t>INSTALAÇÕES HIDROSSANITÁRIAS</t>
  </si>
  <si>
    <t xml:space="preserve"> 8 </t>
  </si>
  <si>
    <t>REVESTIMENTO</t>
  </si>
  <si>
    <t>SPDA</t>
  </si>
  <si>
    <t xml:space="preserve"> 9 </t>
  </si>
  <si>
    <t>REDE LÓGICA</t>
  </si>
  <si>
    <t>COMBATE A INCÊNDIO</t>
  </si>
  <si>
    <t xml:space="preserve"> 10 </t>
  </si>
  <si>
    <t>PAISAGISMO</t>
  </si>
  <si>
    <t xml:space="preserve"> 11 </t>
  </si>
  <si>
    <t>LIMPEZA</t>
  </si>
  <si>
    <t xml:space="preserve"> 12</t>
  </si>
  <si>
    <t xml:space="preserve"> 13</t>
  </si>
  <si>
    <t>LIMPEZA GERAL</t>
  </si>
  <si>
    <t>Total sem BDI</t>
  </si>
  <si>
    <t>Total do BDI</t>
  </si>
  <si>
    <t>Total Geral</t>
  </si>
  <si>
    <t xml:space="preserve">SINAPI - xx/2023 - Amazonas
SBC - 0X/202X - Amazonas
</t>
  </si>
  <si>
    <t xml:space="preserve"> %</t>
  </si>
  <si>
    <t xml:space="preserve">Não Desonerado: 
Horista:  
Mensalista:  </t>
  </si>
  <si>
    <t>Cronograma Físico e Financeiro</t>
  </si>
  <si>
    <t>Total Por Etapa</t>
  </si>
  <si>
    <t>30 DIAS</t>
  </si>
  <si>
    <t>60 DIAS</t>
  </si>
  <si>
    <t>90 DIAS</t>
  </si>
  <si>
    <t>120 DIAS</t>
  </si>
  <si>
    <t>150 DIAS</t>
  </si>
  <si>
    <t>180 DIAS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</si>
  <si>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</si>
  <si>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</si>
  <si>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</si>
  <si>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</si>
  <si>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</si>
  <si>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</si>
  <si>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</si>
  <si>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</si>
  <si>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</si>
  <si>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</si>
  <si>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>PAISAGISMO E SERVIÇOS FINAIS</t>
  </si>
  <si>
    <t>Porcentagem</t>
  </si>
  <si>
    <t>Custo</t>
  </si>
  <si>
    <t>Porcentagem Acumulado</t>
  </si>
  <si>
    <t>Custo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</si>
</sst>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#,##0.00\ %"/>
    <numFmt numFmtId="165" formatCode="0.000000000000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name val="Arial"/>
      <family val="1"/>
    </font>
    <font>
      <b/>
      <sz val="10"/>
      <color rgb="FF000000"/>
      <name val="Arial"/>
      <family val="1"/>
    </font>
    <font>
      <sz val="10"/>
      <name val="Arial"/>
      <family val="1"/>
    </font>
    <font>
      <sz val="8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color theme="0" tint="-0.249977111117893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2"/>
    </font>
    <font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/>
      <top/>
      <bottom style="thick">
        <color rgb="FFFF5500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ck">
        <color rgb="FFFF5500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 style="thin">
        <color theme="0" tint="-0.249977111117893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CCCCCC"/>
      </right>
      <top style="thin">
        <color rgb="FFCCCCCC"/>
      </top>
      <bottom style="thick">
        <color rgb="FFFF5500"/>
      </bottom>
      <diagonal/>
    </border>
    <border>
      <left style="thin">
        <color theme="0" tint="-0.249977111117893"/>
      </left>
      <right/>
      <top style="thin">
        <color rgb="FFCCCCCC"/>
      </top>
      <bottom style="thick">
        <color rgb="FFFF5500"/>
      </bottom>
      <diagonal/>
    </border>
    <border>
      <left style="thin">
        <color rgb="FFCCCCCC"/>
      </left>
      <right style="thin">
        <color theme="0" tint="-0.249977111117893"/>
      </right>
      <top style="thin">
        <color rgb="FFCCCCCC"/>
      </top>
      <bottom style="thick">
        <color rgb="FFFF550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CCCCCC"/>
      </top>
      <bottom style="thick">
        <color rgb="FFFF5500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rgb="FFFF550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rgb="FFFF55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4" fontId="3" fillId="2" borderId="0" xfId="0" applyNumberFormat="1" applyFont="1" applyFill="1" applyAlignment="1">
      <alignment horizontal="right" vertical="top" wrapText="1"/>
    </xf>
    <xf numFmtId="0" fontId="4" fillId="3" borderId="2" xfId="0" applyFont="1" applyFill="1" applyBorder="1" applyAlignment="1">
      <alignment vertical="center" wrapText="1"/>
    </xf>
    <xf numFmtId="44" fontId="4" fillId="3" borderId="1" xfId="1" applyFont="1" applyFill="1" applyBorder="1" applyAlignment="1">
      <alignment horizontal="right" vertical="top" wrapText="1"/>
    </xf>
    <xf numFmtId="4" fontId="3" fillId="2" borderId="0" xfId="0" applyNumberFormat="1" applyFont="1" applyFill="1" applyAlignment="1">
      <alignment horizontal="center" vertical="top" wrapText="1"/>
    </xf>
    <xf numFmtId="0" fontId="7" fillId="0" borderId="0" xfId="0" applyFont="1"/>
    <xf numFmtId="4" fontId="8" fillId="2" borderId="0" xfId="0" applyNumberFormat="1" applyFont="1" applyFill="1" applyAlignment="1">
      <alignment horizontal="right" vertical="top" wrapText="1"/>
    </xf>
    <xf numFmtId="10" fontId="10" fillId="3" borderId="1" xfId="2" applyNumberFormat="1" applyFont="1" applyFill="1" applyBorder="1" applyAlignment="1">
      <alignment horizontal="right" vertical="top" wrapText="1"/>
    </xf>
    <xf numFmtId="4" fontId="9" fillId="3" borderId="3" xfId="0" applyNumberFormat="1" applyFont="1" applyFill="1" applyBorder="1" applyAlignment="1">
      <alignment horizontal="right" vertical="top" wrapText="1"/>
    </xf>
    <xf numFmtId="10" fontId="3" fillId="2" borderId="0" xfId="2" applyNumberFormat="1" applyFont="1" applyFill="1" applyAlignment="1">
      <alignment horizontal="right" vertical="top" wrapText="1"/>
    </xf>
    <xf numFmtId="4" fontId="9" fillId="3" borderId="10" xfId="0" applyNumberFormat="1" applyFont="1" applyFill="1" applyBorder="1" applyAlignment="1">
      <alignment horizontal="right" vertical="top" wrapText="1"/>
    </xf>
    <xf numFmtId="4" fontId="9" fillId="3" borderId="11" xfId="0" applyNumberFormat="1" applyFont="1" applyFill="1" applyBorder="1" applyAlignment="1">
      <alignment horizontal="right" vertical="top" wrapText="1"/>
    </xf>
    <xf numFmtId="4" fontId="9" fillId="3" borderId="12" xfId="0" applyNumberFormat="1" applyFont="1" applyFill="1" applyBorder="1" applyAlignment="1">
      <alignment horizontal="right" vertical="top" wrapText="1"/>
    </xf>
    <xf numFmtId="4" fontId="9" fillId="3" borderId="13" xfId="0" applyNumberFormat="1" applyFont="1" applyFill="1" applyBorder="1" applyAlignment="1">
      <alignment horizontal="right" vertical="top" wrapText="1"/>
    </xf>
    <xf numFmtId="10" fontId="10" fillId="4" borderId="1" xfId="2" applyNumberFormat="1" applyFont="1" applyFill="1" applyBorder="1" applyAlignment="1">
      <alignment horizontal="right" vertical="top" wrapText="1"/>
    </xf>
    <xf numFmtId="4" fontId="9" fillId="4" borderId="3" xfId="0" applyNumberFormat="1" applyFont="1" applyFill="1" applyBorder="1" applyAlignment="1">
      <alignment horizontal="right" vertical="top" wrapText="1"/>
    </xf>
    <xf numFmtId="4" fontId="9" fillId="4" borderId="13" xfId="0" applyNumberFormat="1" applyFont="1" applyFill="1" applyBorder="1" applyAlignment="1">
      <alignment horizontal="right" vertical="top" wrapText="1"/>
    </xf>
    <xf numFmtId="4" fontId="9" fillId="4" borderId="11" xfId="0" applyNumberFormat="1" applyFont="1" applyFill="1" applyBorder="1" applyAlignment="1">
      <alignment horizontal="right" vertical="top" wrapText="1"/>
    </xf>
    <xf numFmtId="4" fontId="9" fillId="4" borderId="12" xfId="0" applyNumberFormat="1" applyFont="1" applyFill="1" applyBorder="1" applyAlignment="1">
      <alignment horizontal="right" vertical="top" wrapText="1"/>
    </xf>
    <xf numFmtId="4" fontId="9" fillId="4" borderId="10" xfId="0" applyNumberFormat="1" applyFont="1" applyFill="1" applyBorder="1" applyAlignment="1">
      <alignment horizontal="right" vertical="top" wrapText="1"/>
    </xf>
    <xf numFmtId="10" fontId="10" fillId="4" borderId="2" xfId="2" applyNumberFormat="1" applyFont="1" applyFill="1" applyBorder="1" applyAlignment="1">
      <alignment horizontal="right" vertical="top" wrapText="1"/>
    </xf>
    <xf numFmtId="4" fontId="9" fillId="4" borderId="14" xfId="0" applyNumberFormat="1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vertical="center" wrapText="1"/>
    </xf>
    <xf numFmtId="44" fontId="4" fillId="4" borderId="1" xfId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left" vertical="top" wrapText="1"/>
    </xf>
    <xf numFmtId="4" fontId="7" fillId="0" borderId="0" xfId="0" applyNumberFormat="1" applyFont="1"/>
    <xf numFmtId="165" fontId="11" fillId="0" borderId="0" xfId="2" applyNumberFormat="1" applyFont="1"/>
    <xf numFmtId="10" fontId="10" fillId="3" borderId="2" xfId="2" applyNumberFormat="1" applyFont="1" applyFill="1" applyBorder="1" applyAlignment="1">
      <alignment horizontal="right" vertical="top" wrapText="1"/>
    </xf>
    <xf numFmtId="4" fontId="9" fillId="3" borderId="15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4" fontId="4" fillId="4" borderId="2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0" fillId="0" borderId="0" xfId="0" applyAlignment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12EDF-5CC2-4E12-8BB7-68DF15601C4D}">
  <dimension ref="A1:K34"/>
  <sheetViews>
    <sheetView tabSelected="1" view="pageBreakPreview" zoomScaleNormal="100" zoomScaleSheetLayoutView="100" workbookViewId="0">
      <selection activeCell="D2" sqref="D2:F2"/>
    </sheetView>
  </sheetViews>
  <sheetFormatPr defaultRowHeight="15"/>
  <cols>
    <col min="1" max="1" width="5.28515625" bestFit="1" customWidth="1"/>
    <col min="2" max="2" width="18.42578125" customWidth="1"/>
    <col min="3" max="3" width="19.5703125" customWidth="1"/>
    <col min="8" max="8" width="14.28515625" bestFit="1" customWidth="1"/>
    <col min="9" max="9" width="12.42578125" customWidth="1"/>
    <col min="10" max="10" width="9.140625" customWidth="1"/>
    <col min="11" max="11" width="18.42578125" style="14" bestFit="1" customWidth="1"/>
  </cols>
  <sheetData>
    <row r="1" spans="1:11">
      <c r="A1" s="1"/>
      <c r="B1" s="1" t="s">
        <v>0</v>
      </c>
      <c r="C1" s="1" t="s">
        <v>1</v>
      </c>
      <c r="D1" s="45" t="s">
        <v>2</v>
      </c>
      <c r="E1" s="45"/>
      <c r="F1" s="45"/>
      <c r="G1" s="45" t="s">
        <v>3</v>
      </c>
      <c r="H1" s="45"/>
      <c r="I1" s="45"/>
    </row>
    <row r="2" spans="1:11" ht="63.75">
      <c r="A2" s="2"/>
      <c r="B2" s="2" t="s">
        <v>4</v>
      </c>
      <c r="C2" s="2" t="s">
        <v>5</v>
      </c>
      <c r="D2" s="40"/>
      <c r="E2" s="40"/>
      <c r="F2" s="40"/>
      <c r="G2" s="40" t="s">
        <v>6</v>
      </c>
      <c r="H2" s="40"/>
      <c r="I2" s="40"/>
    </row>
    <row r="3" spans="1:11">
      <c r="A3" s="46" t="s">
        <v>7</v>
      </c>
      <c r="B3" s="67"/>
      <c r="C3" s="67"/>
      <c r="D3" s="67"/>
      <c r="E3" s="67"/>
      <c r="F3" s="67"/>
      <c r="G3" s="67"/>
      <c r="H3" s="67"/>
      <c r="I3" s="67"/>
    </row>
    <row r="4" spans="1:11">
      <c r="A4" s="3" t="s">
        <v>8</v>
      </c>
      <c r="B4" s="44" t="s">
        <v>9</v>
      </c>
      <c r="C4" s="44"/>
      <c r="D4" s="44"/>
      <c r="E4" s="44"/>
      <c r="F4" s="44"/>
      <c r="G4" s="44"/>
      <c r="H4" s="4" t="s">
        <v>10</v>
      </c>
      <c r="I4" s="4" t="s">
        <v>11</v>
      </c>
      <c r="K4" s="15"/>
    </row>
    <row r="5" spans="1:11">
      <c r="A5" s="11" t="s">
        <v>12</v>
      </c>
      <c r="B5" s="39" t="s">
        <v>13</v>
      </c>
      <c r="C5" s="39"/>
      <c r="D5" s="39"/>
      <c r="E5" s="39"/>
      <c r="F5" s="39"/>
      <c r="G5" s="39"/>
      <c r="H5" s="12"/>
      <c r="I5" s="6"/>
      <c r="K5" s="15"/>
    </row>
    <row r="6" spans="1:11">
      <c r="A6" s="31" t="s">
        <v>12</v>
      </c>
      <c r="B6" s="43" t="s">
        <v>13</v>
      </c>
      <c r="C6" s="43"/>
      <c r="D6" s="43"/>
      <c r="E6" s="43"/>
      <c r="F6" s="43"/>
      <c r="G6" s="43"/>
      <c r="H6" s="32"/>
      <c r="I6" s="33"/>
      <c r="K6" s="15"/>
    </row>
    <row r="7" spans="1:11">
      <c r="A7" s="5" t="s">
        <v>14</v>
      </c>
      <c r="B7" s="39" t="s">
        <v>15</v>
      </c>
      <c r="C7" s="39"/>
      <c r="D7" s="39"/>
      <c r="E7" s="39"/>
      <c r="F7" s="39"/>
      <c r="G7" s="39"/>
      <c r="H7" s="12"/>
      <c r="I7" s="6"/>
    </row>
    <row r="8" spans="1:11">
      <c r="A8" s="34" t="s">
        <v>14</v>
      </c>
      <c r="B8" s="43" t="s">
        <v>16</v>
      </c>
      <c r="C8" s="43"/>
      <c r="D8" s="43"/>
      <c r="E8" s="43"/>
      <c r="F8" s="43"/>
      <c r="G8" s="43"/>
      <c r="H8" s="32"/>
      <c r="I8" s="33"/>
      <c r="K8" s="15"/>
    </row>
    <row r="9" spans="1:11">
      <c r="A9" s="5" t="s">
        <v>17</v>
      </c>
      <c r="B9" s="39" t="s">
        <v>18</v>
      </c>
      <c r="C9" s="39"/>
      <c r="D9" s="39"/>
      <c r="E9" s="39"/>
      <c r="F9" s="39"/>
      <c r="G9" s="39"/>
      <c r="H9" s="12"/>
      <c r="I9" s="6"/>
      <c r="K9" s="15"/>
    </row>
    <row r="10" spans="1:11">
      <c r="A10" s="34" t="s">
        <v>17</v>
      </c>
      <c r="B10" s="43" t="s">
        <v>19</v>
      </c>
      <c r="C10" s="43"/>
      <c r="D10" s="43"/>
      <c r="E10" s="43"/>
      <c r="F10" s="43"/>
      <c r="G10" s="43"/>
      <c r="H10" s="32"/>
      <c r="I10" s="33"/>
      <c r="K10" s="15"/>
    </row>
    <row r="11" spans="1:11">
      <c r="A11" s="5" t="s">
        <v>20</v>
      </c>
      <c r="B11" s="39" t="s">
        <v>21</v>
      </c>
      <c r="C11" s="39"/>
      <c r="D11" s="39"/>
      <c r="E11" s="39"/>
      <c r="F11" s="39"/>
      <c r="G11" s="39"/>
      <c r="H11" s="12"/>
      <c r="I11" s="6"/>
    </row>
    <row r="12" spans="1:11">
      <c r="A12" s="34" t="s">
        <v>20</v>
      </c>
      <c r="B12" s="43" t="s">
        <v>22</v>
      </c>
      <c r="C12" s="43"/>
      <c r="D12" s="43"/>
      <c r="E12" s="43"/>
      <c r="F12" s="43"/>
      <c r="G12" s="43"/>
      <c r="H12" s="32"/>
      <c r="I12" s="33"/>
      <c r="K12" s="35"/>
    </row>
    <row r="13" spans="1:11">
      <c r="A13" s="5" t="s">
        <v>23</v>
      </c>
      <c r="B13" s="39" t="s">
        <v>24</v>
      </c>
      <c r="C13" s="39"/>
      <c r="D13" s="39"/>
      <c r="E13" s="39"/>
      <c r="F13" s="39"/>
      <c r="G13" s="39"/>
      <c r="H13" s="12"/>
      <c r="I13" s="6"/>
    </row>
    <row r="14" spans="1:11">
      <c r="A14" s="34" t="s">
        <v>23</v>
      </c>
      <c r="B14" s="43" t="s">
        <v>21</v>
      </c>
      <c r="C14" s="43"/>
      <c r="D14" s="43"/>
      <c r="E14" s="43"/>
      <c r="F14" s="43"/>
      <c r="G14" s="43"/>
      <c r="H14" s="32"/>
      <c r="I14" s="33"/>
    </row>
    <row r="15" spans="1:11">
      <c r="A15" s="5" t="s">
        <v>25</v>
      </c>
      <c r="B15" s="39" t="s">
        <v>26</v>
      </c>
      <c r="C15" s="39"/>
      <c r="D15" s="39"/>
      <c r="E15" s="39"/>
      <c r="F15" s="39"/>
      <c r="G15" s="39"/>
      <c r="H15" s="12"/>
      <c r="I15" s="6"/>
    </row>
    <row r="16" spans="1:11">
      <c r="A16" s="34" t="s">
        <v>25</v>
      </c>
      <c r="B16" s="43" t="s">
        <v>27</v>
      </c>
      <c r="C16" s="43"/>
      <c r="D16" s="43"/>
      <c r="E16" s="43"/>
      <c r="F16" s="43"/>
      <c r="G16" s="43"/>
      <c r="H16" s="32"/>
      <c r="I16" s="33"/>
    </row>
    <row r="17" spans="1:9">
      <c r="A17" s="5" t="s">
        <v>28</v>
      </c>
      <c r="B17" s="39" t="s">
        <v>29</v>
      </c>
      <c r="C17" s="39"/>
      <c r="D17" s="39"/>
      <c r="E17" s="39"/>
      <c r="F17" s="39"/>
      <c r="G17" s="39"/>
      <c r="H17" s="12"/>
      <c r="I17" s="6"/>
    </row>
    <row r="18" spans="1:9">
      <c r="A18" s="34" t="s">
        <v>28</v>
      </c>
      <c r="B18" s="43" t="s">
        <v>27</v>
      </c>
      <c r="C18" s="43"/>
      <c r="D18" s="43"/>
      <c r="E18" s="43"/>
      <c r="F18" s="43"/>
      <c r="G18" s="43"/>
      <c r="H18" s="32"/>
      <c r="I18" s="33"/>
    </row>
    <row r="19" spans="1:9">
      <c r="A19" s="5" t="s">
        <v>30</v>
      </c>
      <c r="B19" s="39" t="s">
        <v>31</v>
      </c>
      <c r="C19" s="39"/>
      <c r="D19" s="39"/>
      <c r="E19" s="39"/>
      <c r="F19" s="39"/>
      <c r="G19" s="39"/>
      <c r="H19" s="12"/>
      <c r="I19" s="6"/>
    </row>
    <row r="20" spans="1:9">
      <c r="A20" s="34" t="s">
        <v>30</v>
      </c>
      <c r="B20" s="43" t="s">
        <v>32</v>
      </c>
      <c r="C20" s="43"/>
      <c r="D20" s="43"/>
      <c r="E20" s="43"/>
      <c r="F20" s="43"/>
      <c r="G20" s="43"/>
      <c r="H20" s="32"/>
      <c r="I20" s="33"/>
    </row>
    <row r="21" spans="1:9">
      <c r="A21" s="5" t="s">
        <v>33</v>
      </c>
      <c r="B21" s="39" t="s">
        <v>34</v>
      </c>
      <c r="C21" s="39"/>
      <c r="D21" s="39"/>
      <c r="E21" s="39"/>
      <c r="F21" s="39"/>
      <c r="G21" s="39"/>
      <c r="H21" s="12"/>
      <c r="I21" s="6"/>
    </row>
    <row r="22" spans="1:9">
      <c r="A22" s="34" t="s">
        <v>33</v>
      </c>
      <c r="B22" s="43" t="s">
        <v>35</v>
      </c>
      <c r="C22" s="43"/>
      <c r="D22" s="43"/>
      <c r="E22" s="43"/>
      <c r="F22" s="43"/>
      <c r="G22" s="43"/>
      <c r="H22" s="32"/>
      <c r="I22" s="33"/>
    </row>
    <row r="23" spans="1:9">
      <c r="A23" s="5" t="s">
        <v>36</v>
      </c>
      <c r="B23" s="39" t="s">
        <v>35</v>
      </c>
      <c r="C23" s="39"/>
      <c r="D23" s="39"/>
      <c r="E23" s="39"/>
      <c r="F23" s="39"/>
      <c r="G23" s="39"/>
      <c r="H23" s="12"/>
      <c r="I23" s="6"/>
    </row>
    <row r="24" spans="1:9">
      <c r="A24" s="34" t="s">
        <v>36</v>
      </c>
      <c r="B24" s="43" t="s">
        <v>37</v>
      </c>
      <c r="C24" s="43"/>
      <c r="D24" s="43"/>
      <c r="E24" s="43"/>
      <c r="F24" s="43"/>
      <c r="G24" s="43"/>
      <c r="H24" s="32"/>
      <c r="I24" s="33"/>
    </row>
    <row r="25" spans="1:9">
      <c r="A25" s="5" t="s">
        <v>38</v>
      </c>
      <c r="B25" s="39" t="s">
        <v>32</v>
      </c>
      <c r="C25" s="39"/>
      <c r="D25" s="39"/>
      <c r="E25" s="39"/>
      <c r="F25" s="39"/>
      <c r="G25" s="39"/>
      <c r="H25" s="12"/>
      <c r="I25" s="6"/>
    </row>
    <row r="26" spans="1:9">
      <c r="A26" s="34" t="s">
        <v>38</v>
      </c>
      <c r="B26" s="43" t="s">
        <v>39</v>
      </c>
      <c r="C26" s="43"/>
      <c r="D26" s="43"/>
      <c r="E26" s="43"/>
      <c r="F26" s="43"/>
      <c r="G26" s="43"/>
      <c r="H26" s="32"/>
      <c r="I26" s="33"/>
    </row>
    <row r="27" spans="1:9">
      <c r="A27" s="5" t="s">
        <v>40</v>
      </c>
      <c r="B27" s="39" t="s">
        <v>37</v>
      </c>
      <c r="C27" s="39"/>
      <c r="D27" s="39"/>
      <c r="E27" s="39"/>
      <c r="F27" s="39"/>
      <c r="G27" s="39"/>
      <c r="H27" s="12"/>
      <c r="I27" s="6"/>
    </row>
    <row r="28" spans="1:9">
      <c r="A28" s="5" t="s">
        <v>41</v>
      </c>
      <c r="B28" s="39" t="s">
        <v>42</v>
      </c>
      <c r="C28" s="39"/>
      <c r="D28" s="39"/>
      <c r="E28" s="39"/>
      <c r="F28" s="39"/>
      <c r="G28" s="39"/>
      <c r="H28" s="12"/>
      <c r="I28" s="6"/>
    </row>
    <row r="29" spans="1:9">
      <c r="A29" s="7"/>
      <c r="B29" s="7"/>
      <c r="C29" s="7"/>
      <c r="D29" s="7"/>
      <c r="E29" s="7"/>
      <c r="F29" s="7"/>
      <c r="G29" s="7"/>
      <c r="H29" s="7"/>
      <c r="I29" s="7"/>
    </row>
    <row r="30" spans="1:9">
      <c r="A30" s="8"/>
      <c r="B30" s="9"/>
      <c r="C30" s="8"/>
      <c r="D30" s="8"/>
      <c r="E30" s="40" t="s">
        <v>43</v>
      </c>
      <c r="F30" s="41"/>
      <c r="G30" s="42">
        <f>G32-G31</f>
        <v>0</v>
      </c>
      <c r="H30" s="42"/>
      <c r="I30" s="42"/>
    </row>
    <row r="31" spans="1:9">
      <c r="A31" s="8"/>
      <c r="B31" s="9"/>
      <c r="C31" s="8"/>
      <c r="D31" s="8"/>
      <c r="E31" s="40" t="s">
        <v>44</v>
      </c>
      <c r="F31" s="41"/>
      <c r="G31" s="42">
        <f>G32*K33</f>
        <v>0</v>
      </c>
      <c r="H31" s="42"/>
      <c r="I31" s="42"/>
    </row>
    <row r="32" spans="1:9">
      <c r="A32" s="8"/>
      <c r="B32" s="9"/>
      <c r="C32" s="8"/>
      <c r="D32" s="8"/>
      <c r="E32" s="40" t="s">
        <v>45</v>
      </c>
      <c r="F32" s="41"/>
      <c r="G32" s="42">
        <f>SUM(H5:H28)</f>
        <v>0</v>
      </c>
      <c r="H32" s="42"/>
      <c r="I32" s="42"/>
    </row>
    <row r="33" spans="10:11">
      <c r="J33" s="13"/>
      <c r="K33" s="36">
        <v>0.24981363040641799</v>
      </c>
    </row>
    <row r="34" spans="10:11">
      <c r="J34" s="13"/>
    </row>
  </sheetData>
  <mergeCells count="36">
    <mergeCell ref="B24:G24"/>
    <mergeCell ref="B6:G6"/>
    <mergeCell ref="B9:G9"/>
    <mergeCell ref="B8:G8"/>
    <mergeCell ref="B12:G12"/>
    <mergeCell ref="B14:G14"/>
    <mergeCell ref="B16:G16"/>
    <mergeCell ref="B17:G17"/>
    <mergeCell ref="B10:G10"/>
    <mergeCell ref="B11:G11"/>
    <mergeCell ref="B13:G13"/>
    <mergeCell ref="B15:G15"/>
    <mergeCell ref="B20:G20"/>
    <mergeCell ref="B22:G22"/>
    <mergeCell ref="D2:F2"/>
    <mergeCell ref="G2:I2"/>
    <mergeCell ref="B4:G4"/>
    <mergeCell ref="D1:F1"/>
    <mergeCell ref="G1:I1"/>
    <mergeCell ref="A3:I3"/>
    <mergeCell ref="B5:G5"/>
    <mergeCell ref="B7:G7"/>
    <mergeCell ref="E32:F32"/>
    <mergeCell ref="G32:I32"/>
    <mergeCell ref="B18:G18"/>
    <mergeCell ref="B19:G19"/>
    <mergeCell ref="B21:G21"/>
    <mergeCell ref="B23:G23"/>
    <mergeCell ref="B25:G25"/>
    <mergeCell ref="B28:G28"/>
    <mergeCell ref="B27:G27"/>
    <mergeCell ref="E30:F30"/>
    <mergeCell ref="G30:I30"/>
    <mergeCell ref="E31:F31"/>
    <mergeCell ref="G31:I31"/>
    <mergeCell ref="B26:G26"/>
  </mergeCells>
  <phoneticPr fontId="6" type="noConversion"/>
  <pageMargins left="0.51181102362204722" right="0.51181102362204722" top="0.78740157480314965" bottom="0.78740157480314965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206B7-8947-4BAD-8C4C-3368FDCFE339}">
  <dimension ref="A1:I56"/>
  <sheetViews>
    <sheetView view="pageBreakPreview" zoomScaleNormal="100" zoomScaleSheetLayoutView="100" workbookViewId="0">
      <selection activeCell="B2" sqref="B2:D2"/>
    </sheetView>
  </sheetViews>
  <sheetFormatPr defaultColWidth="5.7109375" defaultRowHeight="15"/>
  <cols>
    <col min="1" max="1" width="5.28515625" bestFit="1" customWidth="1"/>
    <col min="2" max="2" width="51" customWidth="1"/>
    <col min="3" max="3" width="11.7109375" customWidth="1"/>
    <col min="4" max="9" width="15.7109375" customWidth="1"/>
  </cols>
  <sheetData>
    <row r="1" spans="1:9">
      <c r="A1" s="1"/>
      <c r="B1" s="45" t="s">
        <v>0</v>
      </c>
      <c r="C1" s="45"/>
      <c r="D1" s="45"/>
      <c r="E1" s="1" t="s">
        <v>1</v>
      </c>
      <c r="F1" s="45" t="s">
        <v>2</v>
      </c>
      <c r="G1" s="45"/>
      <c r="H1" s="45" t="s">
        <v>3</v>
      </c>
      <c r="I1" s="45"/>
    </row>
    <row r="2" spans="1:9" ht="76.5">
      <c r="A2" s="2"/>
      <c r="B2" s="40" t="s">
        <v>4</v>
      </c>
      <c r="C2" s="40"/>
      <c r="D2" s="40"/>
      <c r="E2" s="2" t="s">
        <v>46</v>
      </c>
      <c r="F2" s="40" t="s">
        <v>47</v>
      </c>
      <c r="G2" s="40"/>
      <c r="H2" s="40" t="s">
        <v>48</v>
      </c>
      <c r="I2" s="40"/>
    </row>
    <row r="3" spans="1:9" ht="15" customHeight="1">
      <c r="A3" s="64" t="s">
        <v>49</v>
      </c>
      <c r="B3" s="64"/>
      <c r="C3" s="64"/>
      <c r="D3" s="64"/>
      <c r="E3" s="64"/>
      <c r="F3" s="64"/>
      <c r="G3" s="64"/>
      <c r="H3" s="64"/>
      <c r="I3" s="64"/>
    </row>
    <row r="4" spans="1:9" ht="30">
      <c r="A4" s="3" t="s">
        <v>8</v>
      </c>
      <c r="B4" s="3" t="s">
        <v>9</v>
      </c>
      <c r="C4" s="4" t="s">
        <v>50</v>
      </c>
      <c r="D4" s="4" t="s">
        <v>51</v>
      </c>
      <c r="E4" s="4" t="s">
        <v>52</v>
      </c>
      <c r="F4" s="4" t="s">
        <v>53</v>
      </c>
      <c r="G4" s="4" t="s">
        <v>54</v>
      </c>
      <c r="H4" s="4" t="s">
        <v>55</v>
      </c>
      <c r="I4" s="4" t="s">
        <v>56</v>
      </c>
    </row>
    <row r="5" spans="1:9">
      <c r="A5" s="55" t="s">
        <v>12</v>
      </c>
      <c r="B5" s="55" t="s">
        <v>13</v>
      </c>
      <c r="C5" s="57"/>
      <c r="D5" s="16">
        <v>0.25</v>
      </c>
      <c r="E5" s="16">
        <v>0.15</v>
      </c>
      <c r="F5" s="16">
        <v>0.15</v>
      </c>
      <c r="G5" s="16">
        <v>0.15</v>
      </c>
      <c r="H5" s="16">
        <v>0.15</v>
      </c>
      <c r="I5" s="16">
        <v>0.15</v>
      </c>
    </row>
    <row r="6" spans="1:9" ht="15.75" thickBot="1">
      <c r="A6" s="56"/>
      <c r="B6" s="56"/>
      <c r="C6" s="58"/>
      <c r="D6" s="17">
        <f t="shared" ref="D6:I6" si="0">D5*$C$5</f>
        <v>0</v>
      </c>
      <c r="E6" s="22">
        <f t="shared" si="0"/>
        <v>0</v>
      </c>
      <c r="F6" s="17">
        <f t="shared" si="0"/>
        <v>0</v>
      </c>
      <c r="G6" s="20">
        <f t="shared" si="0"/>
        <v>0</v>
      </c>
      <c r="H6" s="22">
        <f t="shared" si="0"/>
        <v>0</v>
      </c>
      <c r="I6" s="17">
        <f t="shared" si="0"/>
        <v>0</v>
      </c>
    </row>
    <row r="7" spans="1:9" ht="15.75" thickTop="1">
      <c r="A7" s="51" t="s">
        <v>12</v>
      </c>
      <c r="B7" s="51" t="s">
        <v>13</v>
      </c>
      <c r="C7" s="53"/>
      <c r="D7" s="23">
        <v>0.25</v>
      </c>
      <c r="E7" s="23">
        <v>0.15</v>
      </c>
      <c r="F7" s="23">
        <v>0.15</v>
      </c>
      <c r="G7" s="23">
        <v>0.15</v>
      </c>
      <c r="H7" s="23">
        <v>0.15</v>
      </c>
      <c r="I7" s="23">
        <v>0.15</v>
      </c>
    </row>
    <row r="8" spans="1:9" ht="15.75" thickBot="1">
      <c r="A8" s="52"/>
      <c r="B8" s="52"/>
      <c r="C8" s="54"/>
      <c r="D8" s="24">
        <f>D7*$C$7</f>
        <v>0</v>
      </c>
      <c r="E8" s="25">
        <f t="shared" ref="E8:I8" si="1">E7*$C$7</f>
        <v>0</v>
      </c>
      <c r="F8" s="26">
        <f t="shared" si="1"/>
        <v>0</v>
      </c>
      <c r="G8" s="26">
        <f t="shared" si="1"/>
        <v>0</v>
      </c>
      <c r="H8" s="25">
        <f t="shared" si="1"/>
        <v>0</v>
      </c>
      <c r="I8" s="26">
        <f t="shared" si="1"/>
        <v>0</v>
      </c>
    </row>
    <row r="9" spans="1:9" ht="15.75" thickTop="1">
      <c r="A9" s="55" t="s">
        <v>57</v>
      </c>
      <c r="B9" s="55" t="s">
        <v>15</v>
      </c>
      <c r="C9" s="57"/>
      <c r="D9" s="65"/>
      <c r="E9" s="16">
        <v>0.1</v>
      </c>
      <c r="F9" s="16">
        <v>0.3</v>
      </c>
      <c r="G9" s="16">
        <v>0.6</v>
      </c>
      <c r="H9" s="65"/>
      <c r="I9" s="65"/>
    </row>
    <row r="10" spans="1:9" ht="15.75" thickBot="1">
      <c r="A10" s="56"/>
      <c r="B10" s="56"/>
      <c r="C10" s="58"/>
      <c r="D10" s="62"/>
      <c r="E10" s="21">
        <f>E9*$C$9</f>
        <v>0</v>
      </c>
      <c r="F10" s="17">
        <f t="shared" ref="F10:G10" si="2">F9*$C$9</f>
        <v>0</v>
      </c>
      <c r="G10" s="19">
        <f t="shared" si="2"/>
        <v>0</v>
      </c>
      <c r="H10" s="66"/>
      <c r="I10" s="62"/>
    </row>
    <row r="11" spans="1:9" ht="15.75" thickTop="1">
      <c r="A11" s="51" t="s">
        <v>57</v>
      </c>
      <c r="B11" s="51" t="s">
        <v>16</v>
      </c>
      <c r="C11" s="53"/>
      <c r="D11" s="23">
        <v>0.3</v>
      </c>
      <c r="E11" s="23">
        <v>0.4</v>
      </c>
      <c r="F11" s="23">
        <v>0.3</v>
      </c>
      <c r="G11" s="60"/>
      <c r="H11" s="60"/>
      <c r="I11" s="60"/>
    </row>
    <row r="12" spans="1:9" ht="15.75" thickBot="1">
      <c r="A12" s="52"/>
      <c r="B12" s="52"/>
      <c r="C12" s="54"/>
      <c r="D12" s="24">
        <f>D11*$C$11</f>
        <v>0</v>
      </c>
      <c r="E12" s="25">
        <f t="shared" ref="E12:F12" si="3">E11*$C$11</f>
        <v>0</v>
      </c>
      <c r="F12" s="28">
        <f t="shared" si="3"/>
        <v>0</v>
      </c>
      <c r="G12" s="61"/>
      <c r="H12" s="61"/>
      <c r="I12" s="59"/>
    </row>
    <row r="13" spans="1:9" ht="15.75" thickTop="1">
      <c r="A13" s="55" t="s">
        <v>58</v>
      </c>
      <c r="B13" s="55" t="s">
        <v>19</v>
      </c>
      <c r="C13" s="57"/>
      <c r="D13" s="49"/>
      <c r="E13" s="16">
        <v>0.3</v>
      </c>
      <c r="F13" s="16">
        <v>0.4</v>
      </c>
      <c r="G13" s="16">
        <v>0.3</v>
      </c>
      <c r="H13" s="62"/>
      <c r="I13" s="49"/>
    </row>
    <row r="14" spans="1:9" ht="15.75" thickBot="1">
      <c r="A14" s="56"/>
      <c r="B14" s="56"/>
      <c r="C14" s="58"/>
      <c r="D14" s="62"/>
      <c r="E14" s="21">
        <f>E13*$C$13</f>
        <v>0</v>
      </c>
      <c r="F14" s="17">
        <f t="shared" ref="F14:G14" si="4">F13*$C$13</f>
        <v>0</v>
      </c>
      <c r="G14" s="19">
        <f t="shared" si="4"/>
        <v>0</v>
      </c>
      <c r="H14" s="50"/>
      <c r="I14" s="50"/>
    </row>
    <row r="15" spans="1:9" ht="15.75" thickTop="1">
      <c r="A15" s="51" t="s">
        <v>58</v>
      </c>
      <c r="B15" s="51" t="s">
        <v>18</v>
      </c>
      <c r="C15" s="53"/>
      <c r="D15" s="47"/>
      <c r="E15" s="23">
        <v>0.5</v>
      </c>
      <c r="F15" s="23">
        <v>0.5</v>
      </c>
      <c r="G15" s="59"/>
      <c r="H15" s="59"/>
      <c r="I15" s="47"/>
    </row>
    <row r="16" spans="1:9" ht="15.75" thickBot="1">
      <c r="A16" s="52"/>
      <c r="B16" s="52"/>
      <c r="C16" s="54"/>
      <c r="D16" s="59"/>
      <c r="E16" s="27">
        <f>E15*$C$15</f>
        <v>0</v>
      </c>
      <c r="F16" s="27">
        <f>F15*$C$15</f>
        <v>0</v>
      </c>
      <c r="G16" s="48"/>
      <c r="H16" s="48"/>
      <c r="I16" s="48"/>
    </row>
    <row r="17" spans="1:9" ht="15.75" thickTop="1">
      <c r="A17" s="55" t="s">
        <v>59</v>
      </c>
      <c r="B17" s="55" t="s">
        <v>21</v>
      </c>
      <c r="C17" s="57"/>
      <c r="D17" s="49"/>
      <c r="E17" s="49"/>
      <c r="F17" s="16">
        <v>0.15</v>
      </c>
      <c r="G17" s="16">
        <v>0.25</v>
      </c>
      <c r="H17" s="16">
        <v>0.5</v>
      </c>
      <c r="I17" s="16">
        <v>0.1</v>
      </c>
    </row>
    <row r="18" spans="1:9" ht="15.75" thickBot="1">
      <c r="A18" s="56"/>
      <c r="B18" s="56"/>
      <c r="C18" s="58"/>
      <c r="D18" s="50"/>
      <c r="E18" s="50"/>
      <c r="F18" s="17">
        <f>F17*$C$17</f>
        <v>0</v>
      </c>
      <c r="G18" s="22">
        <f t="shared" ref="G18:I18" si="5">G17*$C$17</f>
        <v>0</v>
      </c>
      <c r="H18" s="17">
        <f t="shared" si="5"/>
        <v>0</v>
      </c>
      <c r="I18" s="20">
        <f t="shared" si="5"/>
        <v>0</v>
      </c>
    </row>
    <row r="19" spans="1:9" ht="15.75" thickTop="1">
      <c r="A19" s="51" t="s">
        <v>59</v>
      </c>
      <c r="B19" s="51" t="s">
        <v>22</v>
      </c>
      <c r="C19" s="53"/>
      <c r="D19" s="47"/>
      <c r="E19" s="47"/>
      <c r="F19" s="23">
        <v>0.25</v>
      </c>
      <c r="G19" s="23">
        <v>0.75</v>
      </c>
      <c r="H19" s="59"/>
      <c r="I19" s="47"/>
    </row>
    <row r="20" spans="1:9" ht="15.75" thickBot="1">
      <c r="A20" s="52"/>
      <c r="B20" s="52"/>
      <c r="C20" s="54"/>
      <c r="D20" s="48"/>
      <c r="E20" s="48"/>
      <c r="F20" s="24">
        <f>F19*$C$19</f>
        <v>0</v>
      </c>
      <c r="G20" s="28">
        <f>G19*$C$19</f>
        <v>0</v>
      </c>
      <c r="H20" s="48"/>
      <c r="I20" s="48"/>
    </row>
    <row r="21" spans="1:9" ht="15.75" thickTop="1">
      <c r="A21" s="55" t="s">
        <v>60</v>
      </c>
      <c r="B21" s="55" t="s">
        <v>24</v>
      </c>
      <c r="C21" s="57"/>
      <c r="D21" s="16">
        <v>0.15</v>
      </c>
      <c r="E21" s="16">
        <v>0.15</v>
      </c>
      <c r="F21" s="16">
        <v>0.4</v>
      </c>
      <c r="G21" s="16">
        <v>0.3</v>
      </c>
      <c r="H21" s="62"/>
      <c r="I21" s="49"/>
    </row>
    <row r="22" spans="1:9" ht="15.75" thickBot="1">
      <c r="A22" s="56"/>
      <c r="B22" s="56"/>
      <c r="C22" s="58"/>
      <c r="D22" s="21">
        <f>D21*$C$21</f>
        <v>0</v>
      </c>
      <c r="E22" s="17">
        <f t="shared" ref="E22:G22" si="6">E21*$C$21</f>
        <v>0</v>
      </c>
      <c r="F22" s="20">
        <f t="shared" si="6"/>
        <v>0</v>
      </c>
      <c r="G22" s="19">
        <f t="shared" si="6"/>
        <v>0</v>
      </c>
      <c r="H22" s="50"/>
      <c r="I22" s="50"/>
    </row>
    <row r="23" spans="1:9" ht="15.75" thickTop="1">
      <c r="A23" s="51" t="s">
        <v>60</v>
      </c>
      <c r="B23" s="51" t="s">
        <v>21</v>
      </c>
      <c r="C23" s="53"/>
      <c r="D23" s="47"/>
      <c r="E23" s="47"/>
      <c r="F23" s="47"/>
      <c r="G23" s="47"/>
      <c r="H23" s="23">
        <v>1</v>
      </c>
      <c r="I23" s="47"/>
    </row>
    <row r="24" spans="1:9" ht="15.75" thickBot="1">
      <c r="A24" s="52"/>
      <c r="B24" s="52"/>
      <c r="C24" s="54"/>
      <c r="D24" s="48"/>
      <c r="E24" s="48"/>
      <c r="F24" s="48"/>
      <c r="G24" s="48"/>
      <c r="H24" s="24">
        <f>H23*$C$23</f>
        <v>0</v>
      </c>
      <c r="I24" s="48"/>
    </row>
    <row r="25" spans="1:9" ht="15.75" thickTop="1">
      <c r="A25" s="55" t="s">
        <v>61</v>
      </c>
      <c r="B25" s="55" t="s">
        <v>26</v>
      </c>
      <c r="C25" s="57"/>
      <c r="D25" s="16">
        <v>0.4</v>
      </c>
      <c r="E25" s="16">
        <v>0.4</v>
      </c>
      <c r="F25" s="16">
        <v>0.2</v>
      </c>
      <c r="G25" s="62"/>
      <c r="H25" s="63"/>
      <c r="I25" s="49"/>
    </row>
    <row r="26" spans="1:9" ht="15.75" thickBot="1">
      <c r="A26" s="56"/>
      <c r="B26" s="56"/>
      <c r="C26" s="58"/>
      <c r="D26" s="17">
        <f>D25*$C$25</f>
        <v>0</v>
      </c>
      <c r="E26" s="17">
        <f t="shared" ref="E26:F26" si="7">E25*$C$25</f>
        <v>0</v>
      </c>
      <c r="F26" s="19">
        <f t="shared" si="7"/>
        <v>0</v>
      </c>
      <c r="G26" s="50"/>
      <c r="H26" s="50"/>
      <c r="I26" s="50"/>
    </row>
    <row r="27" spans="1:9" ht="15.75" thickTop="1">
      <c r="A27" s="51" t="s">
        <v>61</v>
      </c>
      <c r="B27" s="51" t="s">
        <v>27</v>
      </c>
      <c r="C27" s="53"/>
      <c r="D27" s="59"/>
      <c r="E27" s="59"/>
      <c r="F27" s="23">
        <v>0.3</v>
      </c>
      <c r="G27" s="23">
        <v>0.3</v>
      </c>
      <c r="H27" s="23">
        <v>0.3</v>
      </c>
      <c r="I27" s="23">
        <v>0.1</v>
      </c>
    </row>
    <row r="28" spans="1:9" ht="15.75" thickBot="1">
      <c r="A28" s="52"/>
      <c r="B28" s="52"/>
      <c r="C28" s="54"/>
      <c r="D28" s="48"/>
      <c r="E28" s="48"/>
      <c r="F28" s="28">
        <f>F27*$C$27</f>
        <v>0</v>
      </c>
      <c r="G28" s="28">
        <f t="shared" ref="G28:I28" si="8">G27*$C$27</f>
        <v>0</v>
      </c>
      <c r="H28" s="28">
        <f t="shared" si="8"/>
        <v>0</v>
      </c>
      <c r="I28" s="28">
        <f t="shared" si="8"/>
        <v>0</v>
      </c>
    </row>
    <row r="29" spans="1:9" ht="15.75" thickTop="1">
      <c r="A29" s="55" t="s">
        <v>62</v>
      </c>
      <c r="B29" s="55" t="s">
        <v>27</v>
      </c>
      <c r="C29" s="57"/>
      <c r="D29" s="49"/>
      <c r="E29" s="49"/>
      <c r="F29" s="16">
        <v>0.3</v>
      </c>
      <c r="G29" s="37">
        <v>0.4</v>
      </c>
      <c r="H29" s="16">
        <v>0.2</v>
      </c>
      <c r="I29" s="16">
        <v>0.1</v>
      </c>
    </row>
    <row r="30" spans="1:9" ht="15.75" thickBot="1">
      <c r="A30" s="56"/>
      <c r="B30" s="56"/>
      <c r="C30" s="58"/>
      <c r="D30" s="50"/>
      <c r="E30" s="50"/>
      <c r="F30" s="17">
        <f t="shared" ref="F30:I30" si="9">F29*$C$29</f>
        <v>0</v>
      </c>
      <c r="G30" s="38">
        <f t="shared" si="9"/>
        <v>0</v>
      </c>
      <c r="H30" s="22">
        <f t="shared" si="9"/>
        <v>0</v>
      </c>
      <c r="I30" s="20">
        <f t="shared" si="9"/>
        <v>0</v>
      </c>
    </row>
    <row r="31" spans="1:9" ht="15.75" thickTop="1">
      <c r="A31" s="51" t="s">
        <v>62</v>
      </c>
      <c r="B31" s="51" t="s">
        <v>29</v>
      </c>
      <c r="C31" s="53"/>
      <c r="D31" s="47"/>
      <c r="E31" s="47"/>
      <c r="F31" s="23">
        <v>0.2</v>
      </c>
      <c r="G31" s="23">
        <v>0.6</v>
      </c>
      <c r="H31" s="23">
        <v>0.2</v>
      </c>
      <c r="I31" s="47"/>
    </row>
    <row r="32" spans="1:9" ht="15.75" thickBot="1">
      <c r="A32" s="52"/>
      <c r="B32" s="52"/>
      <c r="C32" s="54"/>
      <c r="D32" s="48"/>
      <c r="E32" s="48"/>
      <c r="F32" s="24">
        <f t="shared" ref="F32:G32" si="10">F31*$C$31</f>
        <v>0</v>
      </c>
      <c r="G32" s="26">
        <f t="shared" si="10"/>
        <v>0</v>
      </c>
      <c r="H32" s="28">
        <f>H31*$C$31</f>
        <v>0</v>
      </c>
      <c r="I32" s="48"/>
    </row>
    <row r="33" spans="1:9" ht="15.75" thickTop="1">
      <c r="A33" s="55" t="s">
        <v>63</v>
      </c>
      <c r="B33" s="55" t="s">
        <v>31</v>
      </c>
      <c r="C33" s="57"/>
      <c r="D33" s="49"/>
      <c r="E33" s="49"/>
      <c r="F33" s="16">
        <v>0.3</v>
      </c>
      <c r="G33" s="16">
        <v>0.5</v>
      </c>
      <c r="H33" s="16">
        <v>0.2</v>
      </c>
      <c r="I33" s="49"/>
    </row>
    <row r="34" spans="1:9" ht="15.75" thickBot="1">
      <c r="A34" s="56"/>
      <c r="B34" s="56"/>
      <c r="C34" s="58"/>
      <c r="D34" s="50"/>
      <c r="E34" s="50"/>
      <c r="F34" s="17">
        <f>F33*$C$33</f>
        <v>0</v>
      </c>
      <c r="G34" s="20">
        <f t="shared" ref="G34:H34" si="11">G33*$C$33</f>
        <v>0</v>
      </c>
      <c r="H34" s="19">
        <f t="shared" si="11"/>
        <v>0</v>
      </c>
      <c r="I34" s="50"/>
    </row>
    <row r="35" spans="1:9" ht="15.75" thickTop="1">
      <c r="A35" s="51" t="s">
        <v>63</v>
      </c>
      <c r="B35" s="51" t="s">
        <v>32</v>
      </c>
      <c r="C35" s="53"/>
      <c r="D35" s="47"/>
      <c r="E35" s="47"/>
      <c r="F35" s="47"/>
      <c r="G35" s="29">
        <v>0.2</v>
      </c>
      <c r="H35" s="23">
        <v>0.7</v>
      </c>
      <c r="I35" s="23">
        <v>0.1</v>
      </c>
    </row>
    <row r="36" spans="1:9" ht="15.75" thickBot="1">
      <c r="A36" s="52"/>
      <c r="B36" s="52"/>
      <c r="C36" s="54"/>
      <c r="D36" s="48"/>
      <c r="E36" s="48"/>
      <c r="F36" s="48"/>
      <c r="G36" s="30">
        <f>G35*$C$35</f>
        <v>0</v>
      </c>
      <c r="H36" s="26">
        <f t="shared" ref="H36:I36" si="12">H35*$C$35</f>
        <v>0</v>
      </c>
      <c r="I36" s="26">
        <f t="shared" si="12"/>
        <v>0</v>
      </c>
    </row>
    <row r="37" spans="1:9" ht="15.75" thickTop="1">
      <c r="A37" s="55" t="s">
        <v>64</v>
      </c>
      <c r="B37" s="55" t="s">
        <v>34</v>
      </c>
      <c r="C37" s="57"/>
      <c r="D37" s="49"/>
      <c r="E37" s="49"/>
      <c r="F37" s="49"/>
      <c r="G37" s="49"/>
      <c r="H37" s="16">
        <v>0.7</v>
      </c>
      <c r="I37" s="16">
        <v>0.3</v>
      </c>
    </row>
    <row r="38" spans="1:9" ht="15.75" thickBot="1">
      <c r="A38" s="56"/>
      <c r="B38" s="56"/>
      <c r="C38" s="58"/>
      <c r="D38" s="50"/>
      <c r="E38" s="50"/>
      <c r="F38" s="50"/>
      <c r="G38" s="50"/>
      <c r="H38" s="21">
        <f>H37*$C$37</f>
        <v>0</v>
      </c>
      <c r="I38" s="17">
        <f>I37*$C$37</f>
        <v>0</v>
      </c>
    </row>
    <row r="39" spans="1:9" ht="15.75" thickTop="1">
      <c r="A39" s="51" t="s">
        <v>64</v>
      </c>
      <c r="B39" s="51" t="s">
        <v>35</v>
      </c>
      <c r="C39" s="53"/>
      <c r="D39" s="47"/>
      <c r="E39" s="47"/>
      <c r="F39" s="47"/>
      <c r="G39" s="47"/>
      <c r="H39" s="23">
        <v>0.7</v>
      </c>
      <c r="I39" s="23">
        <v>0.3</v>
      </c>
    </row>
    <row r="40" spans="1:9" ht="15.75" thickBot="1">
      <c r="A40" s="52"/>
      <c r="B40" s="52"/>
      <c r="C40" s="54"/>
      <c r="D40" s="48"/>
      <c r="E40" s="48"/>
      <c r="F40" s="48"/>
      <c r="G40" s="48"/>
      <c r="H40" s="27">
        <f>H39*$C$39</f>
        <v>0</v>
      </c>
      <c r="I40" s="24">
        <f>I39*$C$39</f>
        <v>0</v>
      </c>
    </row>
    <row r="41" spans="1:9" ht="15.75" thickTop="1">
      <c r="A41" s="55" t="s">
        <v>65</v>
      </c>
      <c r="B41" s="55" t="s">
        <v>35</v>
      </c>
      <c r="C41" s="57"/>
      <c r="D41" s="49"/>
      <c r="E41" s="49"/>
      <c r="F41" s="49"/>
      <c r="G41" s="49"/>
      <c r="H41" s="49"/>
      <c r="I41" s="16">
        <v>1</v>
      </c>
    </row>
    <row r="42" spans="1:9" ht="15.75" thickBot="1">
      <c r="A42" s="56"/>
      <c r="B42" s="56"/>
      <c r="C42" s="58"/>
      <c r="D42" s="50"/>
      <c r="E42" s="50"/>
      <c r="F42" s="50"/>
      <c r="G42" s="50"/>
      <c r="H42" s="50"/>
      <c r="I42" s="17">
        <f>I41*$C$41</f>
        <v>0</v>
      </c>
    </row>
    <row r="43" spans="1:9" ht="15.75" thickTop="1">
      <c r="A43" s="51" t="s">
        <v>65</v>
      </c>
      <c r="B43" s="51" t="s">
        <v>37</v>
      </c>
      <c r="C43" s="53"/>
      <c r="D43" s="47"/>
      <c r="E43" s="47"/>
      <c r="F43" s="47"/>
      <c r="G43" s="47"/>
      <c r="H43" s="23">
        <v>0.5</v>
      </c>
      <c r="I43" s="23">
        <v>0.5</v>
      </c>
    </row>
    <row r="44" spans="1:9" ht="15.75" thickBot="1">
      <c r="A44" s="52"/>
      <c r="B44" s="52"/>
      <c r="C44" s="54"/>
      <c r="D44" s="48"/>
      <c r="E44" s="48"/>
      <c r="F44" s="48"/>
      <c r="G44" s="48"/>
      <c r="H44" s="24">
        <f>H43*$C$43</f>
        <v>0</v>
      </c>
      <c r="I44" s="26">
        <f>I43*$C$43</f>
        <v>0</v>
      </c>
    </row>
    <row r="45" spans="1:9" ht="15.75" thickTop="1">
      <c r="A45" s="55" t="s">
        <v>66</v>
      </c>
      <c r="B45" s="55" t="s">
        <v>32</v>
      </c>
      <c r="C45" s="57"/>
      <c r="D45" s="49"/>
      <c r="E45" s="49"/>
      <c r="F45" s="49"/>
      <c r="G45" s="49"/>
      <c r="H45" s="16">
        <v>0.7</v>
      </c>
      <c r="I45" s="16">
        <v>0.3</v>
      </c>
    </row>
    <row r="46" spans="1:9" ht="15.75" thickBot="1">
      <c r="A46" s="56"/>
      <c r="B46" s="56"/>
      <c r="C46" s="58"/>
      <c r="D46" s="50"/>
      <c r="E46" s="50"/>
      <c r="F46" s="50"/>
      <c r="G46" s="50"/>
      <c r="H46" s="17">
        <f>H45*$C$45</f>
        <v>0</v>
      </c>
      <c r="I46" s="20">
        <f>I45*$C$45</f>
        <v>0</v>
      </c>
    </row>
    <row r="47" spans="1:9" ht="15.75" thickTop="1">
      <c r="A47" s="51" t="s">
        <v>66</v>
      </c>
      <c r="B47" s="51" t="s">
        <v>39</v>
      </c>
      <c r="C47" s="53"/>
      <c r="D47" s="47"/>
      <c r="E47" s="47"/>
      <c r="F47" s="47"/>
      <c r="G47" s="47"/>
      <c r="H47" s="23">
        <v>0.5</v>
      </c>
      <c r="I47" s="23">
        <v>0.5</v>
      </c>
    </row>
    <row r="48" spans="1:9" ht="15.75" thickBot="1">
      <c r="A48" s="52"/>
      <c r="B48" s="52"/>
      <c r="C48" s="54"/>
      <c r="D48" s="48"/>
      <c r="E48" s="48"/>
      <c r="F48" s="48"/>
      <c r="G48" s="48"/>
      <c r="H48" s="24">
        <f>H47*$C$47</f>
        <v>0</v>
      </c>
      <c r="I48" s="26">
        <f>I47*$C$47</f>
        <v>0</v>
      </c>
    </row>
    <row r="49" spans="1:9" ht="15.75" thickTop="1">
      <c r="A49" s="55" t="s">
        <v>40</v>
      </c>
      <c r="B49" s="55" t="s">
        <v>67</v>
      </c>
      <c r="C49" s="57"/>
      <c r="D49" s="49"/>
      <c r="E49" s="49"/>
      <c r="F49" s="49"/>
      <c r="G49" s="16">
        <v>0.4</v>
      </c>
      <c r="H49" s="16">
        <v>0.3</v>
      </c>
      <c r="I49" s="16">
        <v>0.3</v>
      </c>
    </row>
    <row r="50" spans="1:9" ht="15.75" thickBot="1">
      <c r="A50" s="56"/>
      <c r="B50" s="56"/>
      <c r="C50" s="58"/>
      <c r="D50" s="50"/>
      <c r="E50" s="50"/>
      <c r="F50" s="50"/>
      <c r="G50" s="17">
        <f>G49*$C$49</f>
        <v>0</v>
      </c>
      <c r="H50" s="22">
        <f t="shared" ref="H50:I50" si="13">H49*$C$49</f>
        <v>0</v>
      </c>
      <c r="I50" s="20">
        <f t="shared" si="13"/>
        <v>0</v>
      </c>
    </row>
    <row r="51" spans="1:9" ht="15.75" thickTop="1">
      <c r="A51" s="55" t="s">
        <v>41</v>
      </c>
      <c r="B51" s="55" t="s">
        <v>42</v>
      </c>
      <c r="C51" s="57"/>
      <c r="D51" s="49"/>
      <c r="E51" s="49"/>
      <c r="F51" s="49"/>
      <c r="G51" s="49"/>
      <c r="H51" s="49"/>
      <c r="I51" s="16">
        <v>1</v>
      </c>
    </row>
    <row r="52" spans="1:9" ht="15.75" thickBot="1">
      <c r="A52" s="56"/>
      <c r="B52" s="56"/>
      <c r="C52" s="58"/>
      <c r="D52" s="50"/>
      <c r="E52" s="50"/>
      <c r="F52" s="50"/>
      <c r="G52" s="50"/>
      <c r="H52" s="50"/>
      <c r="I52" s="17">
        <f>I51*$C$51</f>
        <v>0</v>
      </c>
    </row>
    <row r="53" spans="1:9" ht="15.75" thickTop="1">
      <c r="A53" s="40" t="s">
        <v>68</v>
      </c>
      <c r="B53" s="40"/>
      <c r="C53" s="2"/>
      <c r="D53" s="18" t="e">
        <f>D54/$I$56</f>
        <v>#DIV/0!</v>
      </c>
      <c r="E53" s="18" t="e">
        <f>E54/$I$56</f>
        <v>#DIV/0!</v>
      </c>
      <c r="F53" s="18" t="e">
        <f t="shared" ref="F53:I53" si="14">F54/$I$56</f>
        <v>#DIV/0!</v>
      </c>
      <c r="G53" s="18" t="e">
        <f t="shared" si="14"/>
        <v>#DIV/0!</v>
      </c>
      <c r="H53" s="18" t="e">
        <f t="shared" si="14"/>
        <v>#DIV/0!</v>
      </c>
      <c r="I53" s="18" t="e">
        <f t="shared" si="14"/>
        <v>#DIV/0!</v>
      </c>
    </row>
    <row r="54" spans="1:9">
      <c r="A54" s="40" t="s">
        <v>69</v>
      </c>
      <c r="B54" s="40"/>
      <c r="C54" s="2"/>
      <c r="D54" s="10">
        <f>SUM(D6,D22,D26)+SUM(D8,D12)</f>
        <v>0</v>
      </c>
      <c r="E54" s="10">
        <f>SUM(E6,E10,E14,E22,E26)+SUM(E8,E12,E16)</f>
        <v>0</v>
      </c>
      <c r="F54" s="10">
        <f>SUM(F6,F10,F14,F18,F22,F26,F30,F34)+SUM(F8,F12,F16,F20,F28,F32)</f>
        <v>0</v>
      </c>
      <c r="G54" s="10">
        <f>SUM(G6,G10,G14,G18,G22,G30,G34,G50)+SUM(G8,G20,G28,G32,G36)</f>
        <v>0</v>
      </c>
      <c r="H54" s="10">
        <f>SUM(H6,H18,H30,H34,H38,H46,H50)+SUM(H8,H24,H28,H32,H36,H40,H44,H48)</f>
        <v>0</v>
      </c>
      <c r="I54" s="10">
        <f>SUM(I6,I18,I30,I38,I42,I46,I50,I52)+SUM(I8,I28,I36,I40,I44,I48)</f>
        <v>0</v>
      </c>
    </row>
    <row r="55" spans="1:9">
      <c r="A55" s="40" t="s">
        <v>70</v>
      </c>
      <c r="B55" s="40"/>
      <c r="C55" s="2"/>
      <c r="D55" s="18" t="e">
        <f>D56/$I$56</f>
        <v>#DIV/0!</v>
      </c>
      <c r="E55" s="18" t="e">
        <f>E56/$I$56</f>
        <v>#DIV/0!</v>
      </c>
      <c r="F55" s="18" t="e">
        <f t="shared" ref="F55:I55" si="15">F56/$I$56</f>
        <v>#DIV/0!</v>
      </c>
      <c r="G55" s="18" t="e">
        <f t="shared" si="15"/>
        <v>#DIV/0!</v>
      </c>
      <c r="H55" s="18" t="e">
        <f t="shared" si="15"/>
        <v>#DIV/0!</v>
      </c>
      <c r="I55" s="18" t="e">
        <f t="shared" si="15"/>
        <v>#DIV/0!</v>
      </c>
    </row>
    <row r="56" spans="1:9">
      <c r="A56" s="40" t="s">
        <v>71</v>
      </c>
      <c r="B56" s="40"/>
      <c r="C56" s="2"/>
      <c r="D56" s="10">
        <f>D54</f>
        <v>0</v>
      </c>
      <c r="E56" s="10">
        <f>E54+D56</f>
        <v>0</v>
      </c>
      <c r="F56" s="10">
        <f>F54+E56</f>
        <v>0</v>
      </c>
      <c r="G56" s="10">
        <f>G54+F56</f>
        <v>0</v>
      </c>
      <c r="H56" s="10">
        <f>H54+G56</f>
        <v>0</v>
      </c>
      <c r="I56" s="10">
        <f>I54+H56</f>
        <v>0</v>
      </c>
    </row>
  </sheetData>
  <mergeCells count="158">
    <mergeCell ref="F1:G1"/>
    <mergeCell ref="H1:I1"/>
    <mergeCell ref="F2:G2"/>
    <mergeCell ref="H2:I2"/>
    <mergeCell ref="B1:D1"/>
    <mergeCell ref="H9:H10"/>
    <mergeCell ref="I9:I10"/>
    <mergeCell ref="D13:D14"/>
    <mergeCell ref="D17:D18"/>
    <mergeCell ref="H13:H14"/>
    <mergeCell ref="I11:I12"/>
    <mergeCell ref="G11:G12"/>
    <mergeCell ref="H15:H16"/>
    <mergeCell ref="I15:I16"/>
    <mergeCell ref="G15:G16"/>
    <mergeCell ref="A56:B56"/>
    <mergeCell ref="B2:D2"/>
    <mergeCell ref="A3:I3"/>
    <mergeCell ref="C5:C6"/>
    <mergeCell ref="C9:C10"/>
    <mergeCell ref="C13:C14"/>
    <mergeCell ref="C17:C18"/>
    <mergeCell ref="C21:C22"/>
    <mergeCell ref="C25:C26"/>
    <mergeCell ref="A29:A30"/>
    <mergeCell ref="B29:B30"/>
    <mergeCell ref="C29:C30"/>
    <mergeCell ref="D9:D10"/>
    <mergeCell ref="B5:B6"/>
    <mergeCell ref="A5:A6"/>
    <mergeCell ref="A9:A10"/>
    <mergeCell ref="B9:B10"/>
    <mergeCell ref="A13:A14"/>
    <mergeCell ref="B13:B14"/>
    <mergeCell ref="A17:A18"/>
    <mergeCell ref="B17:B18"/>
    <mergeCell ref="I33:I34"/>
    <mergeCell ref="I23:I24"/>
    <mergeCell ref="A15:A16"/>
    <mergeCell ref="B15:B16"/>
    <mergeCell ref="C15:C16"/>
    <mergeCell ref="D15:D16"/>
    <mergeCell ref="A53:B53"/>
    <mergeCell ref="A54:B54"/>
    <mergeCell ref="A55:B55"/>
    <mergeCell ref="I13:I14"/>
    <mergeCell ref="E17:E18"/>
    <mergeCell ref="H21:H22"/>
    <mergeCell ref="I21:I22"/>
    <mergeCell ref="H25:H26"/>
    <mergeCell ref="I25:I26"/>
    <mergeCell ref="G25:G26"/>
    <mergeCell ref="H19:H20"/>
    <mergeCell ref="I19:I20"/>
    <mergeCell ref="A45:A46"/>
    <mergeCell ref="B45:B46"/>
    <mergeCell ref="C45:C46"/>
    <mergeCell ref="D45:D46"/>
    <mergeCell ref="E45:E46"/>
    <mergeCell ref="A21:A22"/>
    <mergeCell ref="B21:B22"/>
    <mergeCell ref="A33:A34"/>
    <mergeCell ref="B33:B34"/>
    <mergeCell ref="C33:C34"/>
    <mergeCell ref="D33:D34"/>
    <mergeCell ref="E33:E34"/>
    <mergeCell ref="A25:A26"/>
    <mergeCell ref="B25:B26"/>
    <mergeCell ref="H41:H42"/>
    <mergeCell ref="F35:F36"/>
    <mergeCell ref="G39:G40"/>
    <mergeCell ref="H51:H52"/>
    <mergeCell ref="A7:A8"/>
    <mergeCell ref="B7:B8"/>
    <mergeCell ref="C7:C8"/>
    <mergeCell ref="A11:A12"/>
    <mergeCell ref="B11:B12"/>
    <mergeCell ref="C11:C12"/>
    <mergeCell ref="H11:H12"/>
    <mergeCell ref="A19:A20"/>
    <mergeCell ref="B19:B20"/>
    <mergeCell ref="C19:C20"/>
    <mergeCell ref="D19:D20"/>
    <mergeCell ref="E19:E20"/>
    <mergeCell ref="F45:F46"/>
    <mergeCell ref="G45:G46"/>
    <mergeCell ref="F49:F50"/>
    <mergeCell ref="F51:F52"/>
    <mergeCell ref="B49:B50"/>
    <mergeCell ref="C49:C50"/>
    <mergeCell ref="D49:D50"/>
    <mergeCell ref="E49:E50"/>
    <mergeCell ref="G51:G52"/>
    <mergeCell ref="A51:A52"/>
    <mergeCell ref="B51:B52"/>
    <mergeCell ref="C51:C52"/>
    <mergeCell ref="D51:D52"/>
    <mergeCell ref="E51:E52"/>
    <mergeCell ref="A49:A50"/>
    <mergeCell ref="D23:D24"/>
    <mergeCell ref="E23:E24"/>
    <mergeCell ref="F23:F24"/>
    <mergeCell ref="A23:A24"/>
    <mergeCell ref="B23:B24"/>
    <mergeCell ref="C23:C24"/>
    <mergeCell ref="G23:G24"/>
    <mergeCell ref="D27:D28"/>
    <mergeCell ref="E27:E28"/>
    <mergeCell ref="A31:A32"/>
    <mergeCell ref="B31:B32"/>
    <mergeCell ref="C31:C32"/>
    <mergeCell ref="D31:D32"/>
    <mergeCell ref="E31:E32"/>
    <mergeCell ref="D47:D48"/>
    <mergeCell ref="E47:E48"/>
    <mergeCell ref="F47:F48"/>
    <mergeCell ref="I31:I32"/>
    <mergeCell ref="B27:B28"/>
    <mergeCell ref="A27:A28"/>
    <mergeCell ref="C27:C28"/>
    <mergeCell ref="D29:D30"/>
    <mergeCell ref="E29:E30"/>
    <mergeCell ref="C47:C48"/>
    <mergeCell ref="C43:C44"/>
    <mergeCell ref="C39:C40"/>
    <mergeCell ref="C35:C36"/>
    <mergeCell ref="A35:A36"/>
    <mergeCell ref="B35:B36"/>
    <mergeCell ref="A39:A40"/>
    <mergeCell ref="B39:B40"/>
    <mergeCell ref="A43:A44"/>
    <mergeCell ref="B43:B44"/>
    <mergeCell ref="B47:B48"/>
    <mergeCell ref="A47:A48"/>
    <mergeCell ref="A41:A42"/>
    <mergeCell ref="B41:B42"/>
    <mergeCell ref="C41:C42"/>
    <mergeCell ref="A37:A38"/>
    <mergeCell ref="B37:B38"/>
    <mergeCell ref="C37:C38"/>
    <mergeCell ref="G47:G48"/>
    <mergeCell ref="D43:D44"/>
    <mergeCell ref="E43:E44"/>
    <mergeCell ref="F43:F44"/>
    <mergeCell ref="G43:G44"/>
    <mergeCell ref="D35:D36"/>
    <mergeCell ref="E35:E36"/>
    <mergeCell ref="D39:D40"/>
    <mergeCell ref="E39:E40"/>
    <mergeCell ref="F39:F40"/>
    <mergeCell ref="D41:D42"/>
    <mergeCell ref="E41:E42"/>
    <mergeCell ref="D37:D38"/>
    <mergeCell ref="E37:E38"/>
    <mergeCell ref="F37:F38"/>
    <mergeCell ref="G37:G38"/>
    <mergeCell ref="F41:F42"/>
    <mergeCell ref="G41:G42"/>
  </mergeCells>
  <phoneticPr fontId="6" type="noConversion"/>
  <pageMargins left="0.51181102362204722" right="0.51181102362204722" top="0.78740157480314965" bottom="0.78740157480314965" header="0.31496062992125984" footer="0.31496062992125984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d8ea3c4b-719c-4f80-9c71-07dcabfdfc18" xsi:nil="true"/>
    <lcf76f155ced4ddcb4097134ff3c332f xmlns="6e0bcbd5-eba0-49e2-b702-3aa33643847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02C41628C4A7498C4BEFD075BC1C86" ma:contentTypeVersion="" ma:contentTypeDescription="Crie um novo documento." ma:contentTypeScope="" ma:versionID="accd2813ba22d32686b4d873de480793">
  <xsd:schema xmlns:xsd="http://www.w3.org/2001/XMLSchema" xmlns:xs="http://www.w3.org/2001/XMLSchema" xmlns:p="http://schemas.microsoft.com/office/2006/metadata/properties" xmlns:ns1="http://schemas.microsoft.com/sharepoint/v3" xmlns:ns2="6E0BCBD5-EBA0-49E2-B702-3AA33643847B" xmlns:ns3="6e0bcbd5-eba0-49e2-b702-3aa33643847b" xmlns:ns4="d8ea3c4b-719c-4f80-9c71-07dcabfdfc18" targetNamespace="http://schemas.microsoft.com/office/2006/metadata/properties" ma:root="true" ma:fieldsID="9e955b8be145233ccee250ee089539b9" ns1:_="" ns2:_="" ns3:_="" ns4:_="">
    <xsd:import namespace="http://schemas.microsoft.com/sharepoint/v3"/>
    <xsd:import namespace="6E0BCBD5-EBA0-49E2-B702-3AA33643847B"/>
    <xsd:import namespace="6e0bcbd5-eba0-49e2-b702-3aa33643847b"/>
    <xsd:import namespace="d8ea3c4b-719c-4f80-9c71-07dcabfdfc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TaxCatchAll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BCBD5-EBA0-49E2-B702-3AA3364384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bcbd5-eba0-49e2-b702-3aa33643847b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Marcações de imagem" ma:readOnly="false" ma:fieldId="{5cf76f15-5ced-4ddc-b409-7134ff3c332f}" ma:taxonomyMulti="true" ma:sspId="67e7e87c-1268-4073-86eb-6cbd698141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a3c4b-719c-4f80-9c71-07dcabfdfc1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5083917-d1a8-4de9-a3a6-9bd54e4b2967}" ma:internalName="TaxCatchAll" ma:showField="CatchAllData" ma:web="d8ea3c4b-719c-4f80-9c71-07dcabfdfc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81FA22-61AF-4981-A06A-325FC650FF46}"/>
</file>

<file path=customXml/itemProps2.xml><?xml version="1.0" encoding="utf-8"?>
<ds:datastoreItem xmlns:ds="http://schemas.openxmlformats.org/officeDocument/2006/customXml" ds:itemID="{18F26AFF-E47F-459B-BAB6-795CF36E9598}"/>
</file>

<file path=customXml/itemProps3.xml><?xml version="1.0" encoding="utf-8"?>
<ds:datastoreItem xmlns:ds="http://schemas.openxmlformats.org/officeDocument/2006/customXml" ds:itemID="{D8794799-F5A0-480C-B011-F757F201C6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Alef Cruz</dc:creator>
  <cp:keywords/>
  <dc:description/>
  <cp:lastModifiedBy>Bruna Piazera</cp:lastModifiedBy>
  <cp:revision/>
  <dcterms:created xsi:type="dcterms:W3CDTF">2022-06-03T14:45:38Z</dcterms:created>
  <dcterms:modified xsi:type="dcterms:W3CDTF">2023-10-30T17:24:56Z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0x010100AC02C41628C4A7498C4BEFD075BC1C86</vt:lpwstr>
  </property>
  <property fmtid="{D5CDD505-2E9C-101B-9397-08002B2CF9AE}" pid="3" name="MediaServiceImageTags">
    <vt:lpwstr/>
  </property>
</Properties>
</file>